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1-WILL FILES\Innovations Committee\OC-25 Committee and SCO Process\Final OC-25 Form\"/>
    </mc:Choice>
  </mc:AlternateContent>
  <xr:revisionPtr revIDLastSave="0" documentId="13_ncr:1_{1878F283-6856-49EF-820A-E517096FAAEF}" xr6:coauthVersionLast="47" xr6:coauthVersionMax="47" xr10:uidLastSave="{00000000-0000-0000-0000-000000000000}"/>
  <bookViews>
    <workbookView xWindow="-108" yWindow="-108" windowWidth="23256" windowHeight="12456" tabRatio="361" xr2:uid="{00000000-000D-0000-FFFF-FFFF00000000}"/>
  </bookViews>
  <sheets>
    <sheet name="OC25" sheetId="1" r:id="rId1"/>
  </sheets>
  <definedNames>
    <definedName name="_xlnm.Print_Area" localSheetId="0">'OC25'!$A$1:$G$53</definedName>
    <definedName name="Text20" localSheetId="0">'OC25'!$A$9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48" i="1" l="1"/>
  <c r="G49" i="1"/>
  <c r="F49" i="1"/>
  <c r="E49" i="1"/>
  <c r="D49" i="1"/>
  <c r="E48" i="1" l="1"/>
  <c r="F48" i="1" s="1"/>
  <c r="G48" i="1" s="1"/>
  <c r="D37" i="1"/>
  <c r="G14" i="1" l="1"/>
  <c r="G17" i="1"/>
  <c r="G16" i="1"/>
  <c r="G13" i="1"/>
  <c r="G12" i="1"/>
  <c r="G10" i="1"/>
  <c r="G9" i="1"/>
  <c r="F37" i="1" l="1"/>
  <c r="G8" i="1"/>
  <c r="G18" i="1" s="1"/>
  <c r="G19" i="1" l="1"/>
  <c r="G20" i="1" l="1"/>
  <c r="G24" i="1" l="1"/>
  <c r="G29" i="1"/>
  <c r="G26" i="1"/>
  <c r="G37" i="1"/>
  <c r="G25" i="1"/>
  <c r="G27" i="1"/>
  <c r="G28" i="1"/>
  <c r="G30" i="1"/>
  <c r="G31" i="1"/>
  <c r="G21" i="1"/>
  <c r="G45" i="1" l="1"/>
  <c r="G47" i="1" s="1"/>
  <c r="D50" i="1" l="1"/>
  <c r="E50" i="1" s="1"/>
  <c r="F50" i="1" s="1"/>
  <c r="G50" i="1" s="1"/>
</calcChain>
</file>

<file path=xl/sharedStrings.xml><?xml version="1.0" encoding="utf-8"?>
<sst xmlns="http://schemas.openxmlformats.org/spreadsheetml/2006/main" count="102" uniqueCount="84">
  <si>
    <t>DESIGN FEE</t>
  </si>
  <si>
    <t>(0.5% simple; 1.0% moderate; 1.5% complex)</t>
  </si>
  <si>
    <t>ADVANCE PLANNING</t>
  </si>
  <si>
    <t>Site</t>
  </si>
  <si>
    <t>SUSTAINABILITY</t>
  </si>
  <si>
    <t>(% of Estimated Construction Costs [3% New or 5% R&amp;R])</t>
  </si>
  <si>
    <t>LS</t>
  </si>
  <si>
    <t>GSF</t>
  </si>
  <si>
    <t>Acre</t>
  </si>
  <si>
    <t>Sub-Total Program Construction Cost:</t>
  </si>
  <si>
    <t>COMMISSIONING CONSULTANT</t>
  </si>
  <si>
    <t>SPECIAL INSPECTIONS &amp; TESTING CONSULTANT</t>
  </si>
  <si>
    <t>CONSTRUCTION PHASE CONTINGENCY</t>
  </si>
  <si>
    <t>90/10 RULE OWNER RESERVE FUNDS</t>
  </si>
  <si>
    <t>Permits, Fees, Printing, Legal</t>
  </si>
  <si>
    <t>Construction-New</t>
  </si>
  <si>
    <t>Construction-Renovation</t>
  </si>
  <si>
    <t>Demolition</t>
  </si>
  <si>
    <t>QTY</t>
  </si>
  <si>
    <t>UNIT</t>
  </si>
  <si>
    <t>COST PER UNIT</t>
  </si>
  <si>
    <t>TOTAL</t>
  </si>
  <si>
    <t>Lab, Pantry, Business</t>
  </si>
  <si>
    <t>Acquisition Cost</t>
  </si>
  <si>
    <t>PROJECT NAME:</t>
  </si>
  <si>
    <t>PROJECT LOCATION:</t>
  </si>
  <si>
    <t>AGENCY OR INSTITUTION:</t>
  </si>
  <si>
    <t>DESCRIPTION</t>
  </si>
  <si>
    <t>ITEM</t>
  </si>
  <si>
    <t>LAND REQUIREMENT</t>
  </si>
  <si>
    <t>% or LS</t>
  </si>
  <si>
    <t>(Total of all expected first-tier subcontractor bid packages)</t>
  </si>
  <si>
    <t>Year of Initial Estimate:</t>
  </si>
  <si>
    <t>CREATION DATE:</t>
  </si>
  <si>
    <t>SCO APPROVAL DATE:</t>
  </si>
  <si>
    <t>2. Designer RFQ/Interview/Selection</t>
  </si>
  <si>
    <t>Relocation/Storage/Lease Space</t>
  </si>
  <si>
    <t>ESCALATION ANALYSIS:</t>
  </si>
  <si>
    <t>Months</t>
  </si>
  <si>
    <t>Funding Process</t>
  </si>
  <si>
    <t>Designer Selection</t>
  </si>
  <si>
    <t>Design Phases</t>
  </si>
  <si>
    <t>Construction</t>
  </si>
  <si>
    <t>3. Design Phases Duration</t>
  </si>
  <si>
    <t>4. Bid Advertisement to Midpoint of Construction</t>
  </si>
  <si>
    <t>BIENNIUM:</t>
  </si>
  <si>
    <t>TEMPORARY SPACE REQUIREMENT</t>
  </si>
  <si>
    <t>1. OC-25 Creation Until Project Funded</t>
  </si>
  <si>
    <t>OWNER'S ESTIMATED SOFT COSTS (Percentage of 'A' Above or Lump Sum)</t>
  </si>
  <si>
    <t>Automatic Escalation Will Occur Annually on October 1 With No Program Changes</t>
  </si>
  <si>
    <t>Indicates a Required Field to be Completed by Estimator</t>
  </si>
  <si>
    <t>MISCELLANEOUS</t>
  </si>
  <si>
    <t>EQUIPMENT BY OWNER</t>
  </si>
  <si>
    <t>FURNITURE BY OWNER</t>
  </si>
  <si>
    <t>STATE OR INSTITUTION IT EQUIPMENT</t>
  </si>
  <si>
    <t>(% of 'A' Above-Includes programming, survey/topo/utilities, cost estimate)</t>
  </si>
  <si>
    <t>(% of 'A' Above)</t>
  </si>
  <si>
    <t>Project Schedule Milestones</t>
  </si>
  <si>
    <t>ESCALATION: BLS PPI ANNUAL INFLATION RATE</t>
  </si>
  <si>
    <t>(4% LEED Platinum/4 Globes; 3% LEED Gold/3 Globes; 2% LEED Silver/2 Globes; 1% LEED Certified/1 Globe)</t>
  </si>
  <si>
    <t>PRECONSTRUCTION SERVICES</t>
  </si>
  <si>
    <t>AV and TECHNOLOGY</t>
  </si>
  <si>
    <t>(14%-20% of Sub-Total Program Construction Cost)</t>
  </si>
  <si>
    <t>CMR/GC Cost:</t>
  </si>
  <si>
    <t>Total Months of Escalation:</t>
  </si>
  <si>
    <t>Monthly Escalation</t>
  </si>
  <si>
    <t>LF</t>
  </si>
  <si>
    <t>Data Center, Data Recovery, LAN</t>
  </si>
  <si>
    <r>
      <t>CONSTRUCTION-NEW</t>
    </r>
    <r>
      <rPr>
        <sz val="12"/>
        <rFont val="Calibri"/>
        <family val="2"/>
        <scheme val="minor"/>
      </rPr>
      <t xml:space="preserve"> </t>
    </r>
    <r>
      <rPr>
        <i/>
        <sz val="12"/>
        <rFont val="Calibri"/>
        <family val="2"/>
        <scheme val="minor"/>
      </rPr>
      <t>(Insert Additional Rows as Required)</t>
    </r>
  </si>
  <si>
    <r>
      <t xml:space="preserve">SITE CONSTRUCTION-NEW </t>
    </r>
    <r>
      <rPr>
        <i/>
        <sz val="12"/>
        <rFont val="Calibri"/>
        <family val="2"/>
        <scheme val="minor"/>
      </rPr>
      <t>(Insert Additional Rows as Required)</t>
    </r>
  </si>
  <si>
    <r>
      <t xml:space="preserve">CONSTRUCTION-RENOVATION </t>
    </r>
    <r>
      <rPr>
        <i/>
        <sz val="12"/>
        <rFont val="Calibri"/>
        <family val="2"/>
        <scheme val="minor"/>
      </rPr>
      <t>(Insert Additional Rows as Required)</t>
    </r>
  </si>
  <si>
    <t>Parking Space</t>
  </si>
  <si>
    <r>
      <t>PROJECT DESCRIPTION:</t>
    </r>
    <r>
      <rPr>
        <i/>
        <sz val="12"/>
        <rFont val="Calibri"/>
        <family val="2"/>
        <scheme val="minor"/>
      </rPr>
      <t xml:space="preserve"> (Written description of project scope, scale, and schedule including the current status as of this OC-25, i.e. pre-funding, funded, advance planning, design phase, etc.)</t>
    </r>
  </si>
  <si>
    <t>Chairs, Desks, Tables, Workspace (Add 1.75% of Cost When Using P &amp; C)</t>
  </si>
  <si>
    <t>AV/Technology Equipment and Installation</t>
  </si>
  <si>
    <t>(1% of 'A' Above for CM@Risk)</t>
  </si>
  <si>
    <t>APPROVED BY:</t>
  </si>
  <si>
    <t>TITLE:</t>
  </si>
  <si>
    <t>DATE:</t>
  </si>
  <si>
    <r>
      <t>ESTIMATED PROGRAM CONSTRUCTION HARD COST ON CREATION DATE</t>
    </r>
    <r>
      <rPr>
        <b/>
        <i/>
        <sz val="12"/>
        <rFont val="Calibri"/>
        <family val="2"/>
        <scheme val="minor"/>
      </rPr>
      <t xml:space="preserve"> </t>
    </r>
    <r>
      <rPr>
        <i/>
        <sz val="12"/>
        <rFont val="Calibri"/>
        <family val="2"/>
        <scheme val="minor"/>
      </rPr>
      <t>(Match Project Description)</t>
    </r>
  </si>
  <si>
    <r>
      <rPr>
        <b/>
        <sz val="14"/>
        <rFont val="Calibri"/>
        <family val="2"/>
        <scheme val="minor"/>
      </rPr>
      <t>A.</t>
    </r>
    <r>
      <rPr>
        <b/>
        <sz val="12"/>
        <rFont val="Calibri"/>
        <family val="2"/>
        <scheme val="minor"/>
      </rPr>
      <t xml:space="preserve"> ESTIMATED PROGRAM CONSTRUCTION COST:</t>
    </r>
  </si>
  <si>
    <r>
      <rPr>
        <b/>
        <sz val="14"/>
        <rFont val="Calibri"/>
        <family val="2"/>
        <scheme val="minor"/>
      </rPr>
      <t>B</t>
    </r>
    <r>
      <rPr>
        <b/>
        <sz val="12"/>
        <rFont val="Calibri"/>
        <family val="2"/>
        <scheme val="minor"/>
      </rPr>
      <t>. APPLY 90/10 RULE TO 'A' ABOVE:</t>
    </r>
  </si>
  <si>
    <r>
      <rPr>
        <b/>
        <sz val="14"/>
        <rFont val="Calibri"/>
        <family val="2"/>
        <scheme val="minor"/>
      </rPr>
      <t>C.</t>
    </r>
    <r>
      <rPr>
        <b/>
        <sz val="12"/>
        <rFont val="Calibri"/>
        <family val="2"/>
        <scheme val="minor"/>
      </rPr>
      <t xml:space="preserve"> SUB-TOTAL OWNER'S ESTIMATED SOFT COST:</t>
    </r>
  </si>
  <si>
    <r>
      <rPr>
        <b/>
        <sz val="14"/>
        <rFont val="Calibri"/>
        <family val="2"/>
        <scheme val="minor"/>
      </rPr>
      <t>D</t>
    </r>
    <r>
      <rPr>
        <b/>
        <sz val="12"/>
        <rFont val="Calibri"/>
        <family val="2"/>
        <scheme val="minor"/>
      </rPr>
      <t>. ESTIMATED TOTAL PROJECT COSTS ( B + C ) 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</si>
</sst>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0.0%"/>
    <numFmt numFmtId="166" formatCode="0_);\(0\)"/>
  </numFmts>
  <fonts count="11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name val="Times New Roman"/>
      <family val="1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2"/>
      <name val="Calibri"/>
      <family val="2"/>
      <scheme val="minor"/>
    </font>
    <font>
      <i/>
      <sz val="12"/>
      <name val="Calibri"/>
      <family val="2"/>
      <scheme val="minor"/>
    </font>
    <font>
      <i/>
      <sz val="10"/>
      <name val="Calibri"/>
      <family val="2"/>
      <scheme val="minor"/>
    </font>
    <font>
      <b/>
      <sz val="1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5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vertical="center"/>
    </xf>
    <xf numFmtId="164" fontId="5" fillId="0" borderId="0" xfId="1" applyNumberFormat="1" applyFont="1" applyAlignment="1">
      <alignment vertical="center"/>
    </xf>
    <xf numFmtId="0" fontId="5" fillId="0" borderId="14" xfId="0" applyFont="1" applyBorder="1" applyAlignment="1">
      <alignment vertical="center" wrapText="1"/>
    </xf>
    <xf numFmtId="164" fontId="5" fillId="0" borderId="15" xfId="1" applyNumberFormat="1" applyFont="1" applyBorder="1" applyAlignment="1">
      <alignment horizontal="right" vertical="center" wrapText="1"/>
    </xf>
    <xf numFmtId="0" fontId="5" fillId="0" borderId="14" xfId="0" quotePrefix="1" applyFont="1" applyBorder="1" applyAlignment="1">
      <alignment vertical="center" wrapText="1"/>
    </xf>
    <xf numFmtId="10" fontId="5" fillId="0" borderId="1" xfId="0" applyNumberFormat="1" applyFont="1" applyBorder="1" applyAlignment="1">
      <alignment horizontal="center" vertical="center"/>
    </xf>
    <xf numFmtId="3" fontId="5" fillId="2" borderId="1" xfId="0" applyNumberFormat="1" applyFont="1" applyFill="1" applyBorder="1" applyAlignment="1">
      <alignment horizontal="center" vertical="center" wrapText="1"/>
    </xf>
    <xf numFmtId="164" fontId="5" fillId="2" borderId="1" xfId="1" applyNumberFormat="1" applyFont="1" applyFill="1" applyBorder="1" applyAlignment="1">
      <alignment horizontal="right" vertical="center" wrapText="1"/>
    </xf>
    <xf numFmtId="10" fontId="5" fillId="2" borderId="1" xfId="0" applyNumberFormat="1" applyFont="1" applyFill="1" applyBorder="1" applyAlignment="1">
      <alignment horizontal="center" vertical="center" wrapText="1"/>
    </xf>
    <xf numFmtId="164" fontId="5" fillId="2" borderId="15" xfId="1" applyNumberFormat="1" applyFont="1" applyFill="1" applyBorder="1" applyAlignment="1">
      <alignment horizontal="right" vertical="center" wrapText="1"/>
    </xf>
    <xf numFmtId="164" fontId="5" fillId="2" borderId="15" xfId="1" applyNumberFormat="1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10" fontId="5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14" xfId="0" quotePrefix="1" applyFont="1" applyBorder="1" applyAlignment="1">
      <alignment horizontal="center" vertical="center" wrapText="1"/>
    </xf>
    <xf numFmtId="0" fontId="6" fillId="0" borderId="1" xfId="0" quotePrefix="1" applyFont="1" applyBorder="1" applyAlignment="1">
      <alignment horizontal="center" vertical="center" wrapText="1"/>
    </xf>
    <xf numFmtId="164" fontId="6" fillId="0" borderId="15" xfId="1" applyNumberFormat="1" applyFont="1" applyFill="1" applyBorder="1" applyAlignment="1">
      <alignment horizontal="center" vertical="center" wrapText="1"/>
    </xf>
    <xf numFmtId="10" fontId="5" fillId="0" borderId="14" xfId="0" applyNumberFormat="1" applyFont="1" applyBorder="1" applyAlignment="1">
      <alignment horizontal="center" vertical="center"/>
    </xf>
    <xf numFmtId="10" fontId="5" fillId="0" borderId="15" xfId="0" applyNumberFormat="1" applyFont="1" applyBorder="1" applyAlignment="1">
      <alignment horizontal="center"/>
    </xf>
    <xf numFmtId="0" fontId="6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6" fillId="0" borderId="14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left" vertical="center"/>
    </xf>
    <xf numFmtId="0" fontId="6" fillId="0" borderId="14" xfId="0" applyFont="1" applyBorder="1" applyAlignment="1">
      <alignment horizontal="left" vertical="center"/>
    </xf>
    <xf numFmtId="14" fontId="6" fillId="0" borderId="15" xfId="1" applyNumberFormat="1" applyFont="1" applyFill="1" applyBorder="1" applyAlignment="1">
      <alignment horizontal="center" vertical="center"/>
    </xf>
    <xf numFmtId="0" fontId="6" fillId="0" borderId="16" xfId="0" applyFont="1" applyBorder="1" applyAlignment="1">
      <alignment vertical="center"/>
    </xf>
    <xf numFmtId="0" fontId="6" fillId="0" borderId="14" xfId="0" applyFont="1" applyBorder="1" applyAlignment="1">
      <alignment horizontal="right" vertical="center"/>
    </xf>
    <xf numFmtId="14" fontId="6" fillId="2" borderId="13" xfId="1" applyNumberFormat="1" applyFont="1" applyFill="1" applyBorder="1" applyAlignment="1">
      <alignment horizontal="center" vertical="center"/>
    </xf>
    <xf numFmtId="164" fontId="6" fillId="2" borderId="10" xfId="1" applyNumberFormat="1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164" fontId="5" fillId="0" borderId="15" xfId="1" applyNumberFormat="1" applyFont="1" applyFill="1" applyBorder="1" applyAlignment="1">
      <alignment horizontal="right" vertical="center" wrapText="1"/>
    </xf>
    <xf numFmtId="164" fontId="6" fillId="0" borderId="29" xfId="1" applyNumberFormat="1" applyFont="1" applyFill="1" applyBorder="1" applyAlignment="1">
      <alignment horizontal="right" vertical="center" wrapText="1"/>
    </xf>
    <xf numFmtId="0" fontId="6" fillId="0" borderId="14" xfId="0" applyFont="1" applyBorder="1" applyAlignment="1">
      <alignment vertical="center"/>
    </xf>
    <xf numFmtId="0" fontId="6" fillId="0" borderId="1" xfId="0" applyFont="1" applyBorder="1" applyAlignment="1">
      <alignment horizontal="right" vertical="center" wrapText="1"/>
    </xf>
    <xf numFmtId="164" fontId="6" fillId="0" borderId="14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6" fillId="0" borderId="15" xfId="0" applyNumberFormat="1" applyFont="1" applyBorder="1" applyAlignment="1">
      <alignment horizontal="center" vertical="center"/>
    </xf>
    <xf numFmtId="14" fontId="5" fillId="0" borderId="4" xfId="0" applyNumberFormat="1" applyFont="1" applyBorder="1" applyAlignment="1">
      <alignment vertical="center" wrapText="1"/>
    </xf>
    <xf numFmtId="14" fontId="5" fillId="0" borderId="18" xfId="0" applyNumberFormat="1" applyFont="1" applyBorder="1" applyAlignment="1">
      <alignment vertical="center" wrapText="1"/>
    </xf>
    <xf numFmtId="10" fontId="6" fillId="0" borderId="17" xfId="0" quotePrefix="1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164" fontId="6" fillId="0" borderId="18" xfId="1" applyNumberFormat="1" applyFont="1" applyBorder="1" applyAlignment="1">
      <alignment horizontal="right" vertical="center" wrapText="1"/>
    </xf>
    <xf numFmtId="14" fontId="6" fillId="0" borderId="3" xfId="0" applyNumberFormat="1" applyFont="1" applyBorder="1" applyAlignment="1">
      <alignment horizontal="center" vertical="center" wrapText="1"/>
    </xf>
    <xf numFmtId="165" fontId="6" fillId="2" borderId="1" xfId="0" applyNumberFormat="1" applyFont="1" applyFill="1" applyBorder="1" applyAlignment="1">
      <alignment horizontal="center" vertical="center" wrapText="1"/>
    </xf>
    <xf numFmtId="0" fontId="5" fillId="3" borderId="14" xfId="0" quotePrefix="1" applyFont="1" applyFill="1" applyBorder="1" applyAlignment="1">
      <alignment vertical="center" wrapText="1"/>
    </xf>
    <xf numFmtId="164" fontId="5" fillId="3" borderId="15" xfId="1" applyNumberFormat="1" applyFont="1" applyFill="1" applyBorder="1" applyAlignment="1">
      <alignment horizontal="right" vertical="center" wrapText="1"/>
    </xf>
    <xf numFmtId="0" fontId="6" fillId="0" borderId="17" xfId="0" applyFont="1" applyBorder="1" applyAlignment="1">
      <alignment horizontal="center" vertical="center"/>
    </xf>
    <xf numFmtId="0" fontId="5" fillId="2" borderId="31" xfId="0" applyFont="1" applyFill="1" applyBorder="1" applyAlignment="1">
      <alignment horizontal="center" vertical="center"/>
    </xf>
    <xf numFmtId="164" fontId="6" fillId="0" borderId="33" xfId="1" applyNumberFormat="1" applyFont="1" applyFill="1" applyBorder="1" applyAlignment="1">
      <alignment horizontal="right" vertical="center" wrapText="1"/>
    </xf>
    <xf numFmtId="164" fontId="5" fillId="2" borderId="32" xfId="1" applyNumberFormat="1" applyFont="1" applyFill="1" applyBorder="1" applyAlignment="1">
      <alignment horizontal="left" vertical="center" wrapText="1"/>
    </xf>
    <xf numFmtId="0" fontId="5" fillId="0" borderId="1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166" fontId="5" fillId="0" borderId="13" xfId="1" applyNumberFormat="1" applyFont="1" applyFill="1" applyBorder="1" applyAlignment="1">
      <alignment horizontal="center" vertical="center"/>
    </xf>
    <xf numFmtId="0" fontId="6" fillId="0" borderId="34" xfId="0" applyFont="1" applyBorder="1" applyAlignment="1">
      <alignment vertical="center"/>
    </xf>
    <xf numFmtId="0" fontId="6" fillId="0" borderId="34" xfId="0" applyFont="1" applyBorder="1" applyAlignment="1">
      <alignment horizontal="left" vertical="center"/>
    </xf>
    <xf numFmtId="164" fontId="6" fillId="0" borderId="34" xfId="1" applyNumberFormat="1" applyFont="1" applyBorder="1" applyAlignment="1">
      <alignment vertical="center"/>
    </xf>
    <xf numFmtId="0" fontId="8" fillId="0" borderId="5" xfId="0" applyFont="1" applyBorder="1" applyAlignment="1">
      <alignment horizontal="left" vertical="center" wrapText="1"/>
    </xf>
    <xf numFmtId="10" fontId="6" fillId="0" borderId="17" xfId="0" applyNumberFormat="1" applyFont="1" applyBorder="1" applyAlignment="1">
      <alignment horizontal="center" vertical="center"/>
    </xf>
    <xf numFmtId="165" fontId="5" fillId="2" borderId="1" xfId="0" quotePrefix="1" applyNumberFormat="1" applyFont="1" applyFill="1" applyBorder="1" applyAlignment="1">
      <alignment horizontal="center" vertical="center" wrapText="1"/>
    </xf>
    <xf numFmtId="0" fontId="6" fillId="0" borderId="21" xfId="0" applyFont="1" applyBorder="1" applyAlignment="1">
      <alignment horizontal="right" vertical="center"/>
    </xf>
    <xf numFmtId="0" fontId="6" fillId="0" borderId="5" xfId="0" applyFont="1" applyBorder="1" applyAlignment="1">
      <alignment horizontal="right" vertical="center"/>
    </xf>
    <xf numFmtId="0" fontId="6" fillId="0" borderId="1" xfId="0" applyFont="1" applyBorder="1" applyAlignment="1">
      <alignment vertical="center"/>
    </xf>
    <xf numFmtId="0" fontId="6" fillId="0" borderId="12" xfId="0" applyFont="1" applyBorder="1" applyAlignment="1">
      <alignment horizontal="right" vertical="center"/>
    </xf>
    <xf numFmtId="164" fontId="6" fillId="0" borderId="26" xfId="1" applyNumberFormat="1" applyFont="1" applyBorder="1" applyAlignment="1">
      <alignment horizontal="right" vertical="center" wrapText="1"/>
    </xf>
    <xf numFmtId="164" fontId="6" fillId="0" borderId="32" xfId="1" applyNumberFormat="1" applyFont="1" applyBorder="1" applyAlignment="1">
      <alignment horizontal="right" vertical="center" wrapText="1"/>
    </xf>
    <xf numFmtId="164" fontId="5" fillId="0" borderId="32" xfId="1" applyNumberFormat="1" applyFont="1" applyBorder="1" applyAlignment="1">
      <alignment horizontal="right" vertical="center" wrapText="1"/>
    </xf>
    <xf numFmtId="166" fontId="6" fillId="0" borderId="11" xfId="0" applyNumberFormat="1" applyFont="1" applyBorder="1" applyAlignment="1">
      <alignment horizontal="center" vertical="center"/>
    </xf>
    <xf numFmtId="166" fontId="6" fillId="0" borderId="12" xfId="0" applyNumberFormat="1" applyFont="1" applyBorder="1" applyAlignment="1">
      <alignment horizontal="center" vertical="center"/>
    </xf>
    <xf numFmtId="166" fontId="6" fillId="0" borderId="13" xfId="0" applyNumberFormat="1" applyFont="1" applyBorder="1" applyAlignment="1">
      <alignment horizontal="center" vertical="center"/>
    </xf>
    <xf numFmtId="166" fontId="6" fillId="2" borderId="13" xfId="1" applyNumberFormat="1" applyFont="1" applyFill="1" applyBorder="1" applyAlignment="1">
      <alignment horizontal="center" vertical="center"/>
    </xf>
    <xf numFmtId="0" fontId="6" fillId="0" borderId="24" xfId="0" applyFont="1" applyBorder="1" applyAlignment="1">
      <alignment horizontal="right" vertical="center"/>
    </xf>
    <xf numFmtId="0" fontId="6" fillId="0" borderId="9" xfId="0" applyFont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6" fillId="0" borderId="14" xfId="0" quotePrefix="1" applyFont="1" applyBorder="1" applyAlignment="1">
      <alignment horizontal="left" vertical="center" wrapText="1"/>
    </xf>
    <xf numFmtId="0" fontId="6" fillId="0" borderId="28" xfId="0" quotePrefix="1" applyFont="1" applyBorder="1" applyAlignment="1">
      <alignment horizontal="left" vertical="center" wrapText="1"/>
    </xf>
    <xf numFmtId="0" fontId="6" fillId="0" borderId="16" xfId="0" quotePrefix="1" applyFont="1" applyBorder="1" applyAlignment="1">
      <alignment horizontal="left" vertical="center" wrapText="1"/>
    </xf>
    <xf numFmtId="164" fontId="6" fillId="0" borderId="10" xfId="1" applyNumberFormat="1" applyFont="1" applyFill="1" applyBorder="1" applyAlignment="1">
      <alignment horizontal="center" vertical="center" wrapText="1"/>
    </xf>
    <xf numFmtId="165" fontId="6" fillId="0" borderId="3" xfId="0" quotePrefix="1" applyNumberFormat="1" applyFont="1" applyBorder="1" applyAlignment="1">
      <alignment horizontal="center" vertical="center" wrapText="1"/>
    </xf>
    <xf numFmtId="0" fontId="5" fillId="0" borderId="1" xfId="0" quotePrefix="1" applyFont="1" applyBorder="1" applyAlignment="1">
      <alignment horizontal="right" vertical="center" wrapText="1"/>
    </xf>
    <xf numFmtId="0" fontId="5" fillId="0" borderId="1" xfId="0" quotePrefix="1" applyFont="1" applyBorder="1" applyAlignment="1">
      <alignment horizontal="right" vertical="center"/>
    </xf>
    <xf numFmtId="0" fontId="6" fillId="0" borderId="27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8" fillId="0" borderId="4" xfId="0" quotePrefix="1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8" fillId="2" borderId="4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left" vertical="center" wrapText="1"/>
    </xf>
    <xf numFmtId="0" fontId="8" fillId="2" borderId="5" xfId="0" applyFont="1" applyFill="1" applyBorder="1" applyAlignment="1">
      <alignment horizontal="left" vertical="center" wrapText="1"/>
    </xf>
    <xf numFmtId="0" fontId="5" fillId="3" borderId="1" xfId="0" quotePrefix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18" xfId="0" applyFont="1" applyBorder="1" applyAlignment="1">
      <alignment horizontal="left" vertical="center" wrapText="1"/>
    </xf>
    <xf numFmtId="14" fontId="5" fillId="0" borderId="4" xfId="0" applyNumberFormat="1" applyFont="1" applyBorder="1" applyAlignment="1">
      <alignment horizontal="left" vertical="center" wrapText="1"/>
    </xf>
    <xf numFmtId="14" fontId="5" fillId="0" borderId="2" xfId="0" applyNumberFormat="1" applyFont="1" applyBorder="1" applyAlignment="1">
      <alignment horizontal="left" vertical="center" wrapText="1"/>
    </xf>
    <xf numFmtId="14" fontId="5" fillId="0" borderId="18" xfId="0" applyNumberFormat="1" applyFont="1" applyBorder="1" applyAlignment="1">
      <alignment horizontal="left" vertical="center" wrapText="1"/>
    </xf>
    <xf numFmtId="14" fontId="5" fillId="0" borderId="30" xfId="0" applyNumberFormat="1" applyFont="1" applyBorder="1" applyAlignment="1">
      <alignment horizontal="left" vertical="center" wrapText="1"/>
    </xf>
    <xf numFmtId="0" fontId="9" fillId="0" borderId="16" xfId="0" quotePrefix="1" applyFont="1" applyBorder="1" applyAlignment="1">
      <alignment horizontal="center" vertical="center"/>
    </xf>
    <xf numFmtId="0" fontId="9" fillId="0" borderId="9" xfId="0" quotePrefix="1" applyFont="1" applyBorder="1" applyAlignment="1">
      <alignment horizontal="center" vertical="center"/>
    </xf>
    <xf numFmtId="0" fontId="9" fillId="0" borderId="10" xfId="0" quotePrefix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0" fontId="8" fillId="0" borderId="1" xfId="0" quotePrefix="1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8" fillId="0" borderId="2" xfId="0" quotePrefix="1" applyFont="1" applyBorder="1" applyAlignment="1">
      <alignment horizontal="left" vertical="center" wrapText="1"/>
    </xf>
    <xf numFmtId="0" fontId="8" fillId="0" borderId="5" xfId="0" quotePrefix="1" applyFont="1" applyBorder="1" applyAlignment="1">
      <alignment horizontal="left" vertical="center" wrapText="1"/>
    </xf>
    <xf numFmtId="0" fontId="6" fillId="0" borderId="27" xfId="0" applyFont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6" fillId="0" borderId="22" xfId="0" quotePrefix="1" applyFont="1" applyBorder="1" applyAlignment="1">
      <alignment horizontal="left" vertical="center"/>
    </xf>
    <xf numFmtId="0" fontId="6" fillId="0" borderId="23" xfId="0" applyFont="1" applyBorder="1" applyAlignment="1">
      <alignment horizontal="left" vertical="center"/>
    </xf>
    <xf numFmtId="0" fontId="6" fillId="0" borderId="24" xfId="0" applyFont="1" applyBorder="1" applyAlignment="1">
      <alignment horizontal="left" vertical="center"/>
    </xf>
    <xf numFmtId="0" fontId="6" fillId="0" borderId="3" xfId="0" quotePrefix="1" applyFont="1" applyBorder="1" applyAlignment="1">
      <alignment horizontal="left" vertical="center" wrapText="1"/>
    </xf>
    <xf numFmtId="0" fontId="6" fillId="2" borderId="12" xfId="0" applyFont="1" applyFill="1" applyBorder="1" applyAlignment="1">
      <alignment horizontal="left" vertical="center"/>
    </xf>
    <xf numFmtId="0" fontId="6" fillId="2" borderId="35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left" vertical="center"/>
    </xf>
    <xf numFmtId="0" fontId="6" fillId="2" borderId="6" xfId="0" applyFont="1" applyFill="1" applyBorder="1" applyAlignment="1">
      <alignment horizontal="left" vertical="top" wrapText="1"/>
    </xf>
    <xf numFmtId="0" fontId="6" fillId="2" borderId="7" xfId="0" applyFont="1" applyFill="1" applyBorder="1" applyAlignment="1">
      <alignment horizontal="left" vertical="top" wrapText="1"/>
    </xf>
    <xf numFmtId="0" fontId="6" fillId="2" borderId="8" xfId="0" applyFont="1" applyFill="1" applyBorder="1" applyAlignment="1">
      <alignment horizontal="left" vertical="top" wrapText="1"/>
    </xf>
    <xf numFmtId="0" fontId="6" fillId="0" borderId="25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6" fillId="2" borderId="9" xfId="0" applyFont="1" applyFill="1" applyBorder="1" applyAlignment="1">
      <alignment horizontal="left" vertical="center"/>
    </xf>
    <xf numFmtId="0" fontId="6" fillId="2" borderId="36" xfId="0" applyFont="1" applyFill="1" applyBorder="1" applyAlignment="1">
      <alignment horizontal="left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007434"/>
      <color rgb="FF008A3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22802</xdr:colOff>
      <xdr:row>47</xdr:row>
      <xdr:rowOff>226855</xdr:rowOff>
    </xdr:from>
    <xdr:to>
      <xdr:col>0</xdr:col>
      <xdr:colOff>406976</xdr:colOff>
      <xdr:row>49</xdr:row>
      <xdr:rowOff>72641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D5950E85-7655-3CE6-A550-044AF03B9E69}"/>
            </a:ext>
          </a:extLst>
        </xdr:cNvPr>
        <xdr:cNvSpPr/>
      </xdr:nvSpPr>
      <xdr:spPr>
        <a:xfrm>
          <a:off x="22802" y="19552022"/>
          <a:ext cx="384174" cy="322036"/>
        </a:xfrm>
        <a:prstGeom prst="rect">
          <a:avLst/>
        </a:prstGeom>
        <a:solidFill>
          <a:schemeClr val="bg1">
            <a:lumMod val="85000"/>
          </a:schemeClr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3"/>
  <sheetViews>
    <sheetView showGridLines="0" tabSelected="1" zoomScaleNormal="100" workbookViewId="0">
      <selection activeCell="C40" sqref="C40:F40"/>
    </sheetView>
  </sheetViews>
  <sheetFormatPr defaultColWidth="9.109375" defaultRowHeight="15.6" x14ac:dyDescent="0.25"/>
  <cols>
    <col min="1" max="1" width="51.88671875" style="5" customWidth="1"/>
    <col min="2" max="2" width="12" style="5" bestFit="1" customWidth="1"/>
    <col min="3" max="3" width="46.88671875" style="5" customWidth="1"/>
    <col min="4" max="4" width="14.88671875" style="5" customWidth="1"/>
    <col min="5" max="5" width="16.6640625" style="5" customWidth="1"/>
    <col min="6" max="6" width="21.88671875" style="5" customWidth="1"/>
    <col min="7" max="7" width="19.88671875" style="6" customWidth="1"/>
    <col min="8" max="44" width="12.6640625" style="1" customWidth="1"/>
    <col min="45" max="16384" width="9.109375" style="1"/>
  </cols>
  <sheetData>
    <row r="1" spans="1:7" s="3" customFormat="1" ht="20.100000000000001" customHeight="1" x14ac:dyDescent="0.25">
      <c r="A1" s="27" t="s">
        <v>24</v>
      </c>
      <c r="B1" s="123"/>
      <c r="C1" s="123"/>
      <c r="D1" s="124"/>
      <c r="E1" s="80"/>
      <c r="F1" s="67" t="s">
        <v>33</v>
      </c>
      <c r="G1" s="32"/>
    </row>
    <row r="2" spans="1:7" s="3" customFormat="1" ht="20.100000000000001" customHeight="1" x14ac:dyDescent="0.25">
      <c r="A2" s="28" t="s">
        <v>25</v>
      </c>
      <c r="B2" s="125"/>
      <c r="C2" s="125"/>
      <c r="D2" s="126"/>
      <c r="E2" s="69"/>
      <c r="F2" s="68" t="s">
        <v>34</v>
      </c>
      <c r="G2" s="29"/>
    </row>
    <row r="3" spans="1:7" ht="20.100000000000001" customHeight="1" thickBot="1" x14ac:dyDescent="0.3">
      <c r="A3" s="30" t="s">
        <v>26</v>
      </c>
      <c r="B3" s="133"/>
      <c r="C3" s="133"/>
      <c r="D3" s="134"/>
      <c r="E3" s="79"/>
      <c r="F3" s="78" t="s">
        <v>45</v>
      </c>
      <c r="G3" s="33"/>
    </row>
    <row r="4" spans="1:7" s="35" customFormat="1" ht="75" customHeight="1" thickBot="1" x14ac:dyDescent="0.3">
      <c r="A4" s="127" t="s">
        <v>72</v>
      </c>
      <c r="B4" s="128"/>
      <c r="C4" s="128"/>
      <c r="D4" s="128"/>
      <c r="E4" s="128"/>
      <c r="F4" s="128"/>
      <c r="G4" s="129"/>
    </row>
    <row r="5" spans="1:7" s="4" customFormat="1" ht="20.100000000000001" customHeight="1" x14ac:dyDescent="0.25">
      <c r="A5" s="130" t="s">
        <v>79</v>
      </c>
      <c r="B5" s="131"/>
      <c r="C5" s="131"/>
      <c r="D5" s="131"/>
      <c r="E5" s="131"/>
      <c r="F5" s="131"/>
      <c r="G5" s="132"/>
    </row>
    <row r="6" spans="1:7" ht="20.100000000000001" customHeight="1" x14ac:dyDescent="0.25">
      <c r="A6" s="26" t="s">
        <v>28</v>
      </c>
      <c r="B6" s="108" t="s">
        <v>27</v>
      </c>
      <c r="C6" s="108"/>
      <c r="D6" s="18" t="s">
        <v>18</v>
      </c>
      <c r="E6" s="18" t="s">
        <v>19</v>
      </c>
      <c r="F6" s="18" t="s">
        <v>20</v>
      </c>
      <c r="G6" s="21" t="s">
        <v>21</v>
      </c>
    </row>
    <row r="7" spans="1:7" ht="20.100000000000001" customHeight="1" x14ac:dyDescent="0.25">
      <c r="A7" s="117" t="s">
        <v>69</v>
      </c>
      <c r="B7" s="99"/>
      <c r="C7" s="99"/>
      <c r="D7" s="99"/>
      <c r="E7" s="99"/>
      <c r="F7" s="99"/>
      <c r="G7" s="100"/>
    </row>
    <row r="8" spans="1:7" ht="20.100000000000001" customHeight="1" x14ac:dyDescent="0.25">
      <c r="A8" s="34" t="s">
        <v>3</v>
      </c>
      <c r="B8" s="112"/>
      <c r="C8" s="112"/>
      <c r="D8" s="11"/>
      <c r="E8" s="16" t="s">
        <v>8</v>
      </c>
      <c r="F8" s="12"/>
      <c r="G8" s="8">
        <f>D8*F8</f>
        <v>0</v>
      </c>
    </row>
    <row r="9" spans="1:7" ht="20.100000000000001" customHeight="1" x14ac:dyDescent="0.25">
      <c r="A9" s="34" t="s">
        <v>3</v>
      </c>
      <c r="B9" s="112"/>
      <c r="C9" s="112"/>
      <c r="D9" s="11"/>
      <c r="E9" s="16" t="s">
        <v>66</v>
      </c>
      <c r="F9" s="12"/>
      <c r="G9" s="8">
        <f t="shared" ref="G9:G17" si="0">D9*F9</f>
        <v>0</v>
      </c>
    </row>
    <row r="10" spans="1:7" ht="20.100000000000001" customHeight="1" x14ac:dyDescent="0.25">
      <c r="A10" s="34" t="s">
        <v>3</v>
      </c>
      <c r="B10" s="112"/>
      <c r="C10" s="112"/>
      <c r="D10" s="11"/>
      <c r="E10" s="16" t="s">
        <v>71</v>
      </c>
      <c r="F10" s="12"/>
      <c r="G10" s="8">
        <f t="shared" si="0"/>
        <v>0</v>
      </c>
    </row>
    <row r="11" spans="1:7" ht="20.100000000000001" customHeight="1" x14ac:dyDescent="0.25">
      <c r="A11" s="117" t="s">
        <v>68</v>
      </c>
      <c r="B11" s="99"/>
      <c r="C11" s="99"/>
      <c r="D11" s="99"/>
      <c r="E11" s="99"/>
      <c r="F11" s="99"/>
      <c r="G11" s="100"/>
    </row>
    <row r="12" spans="1:7" ht="20.100000000000001" customHeight="1" x14ac:dyDescent="0.25">
      <c r="A12" s="34" t="s">
        <v>17</v>
      </c>
      <c r="B12" s="112"/>
      <c r="C12" s="112"/>
      <c r="D12" s="11"/>
      <c r="E12" s="16" t="s">
        <v>7</v>
      </c>
      <c r="F12" s="12"/>
      <c r="G12" s="8">
        <f>D12*F12</f>
        <v>0</v>
      </c>
    </row>
    <row r="13" spans="1:7" ht="20.100000000000001" customHeight="1" x14ac:dyDescent="0.25">
      <c r="A13" s="34" t="s">
        <v>15</v>
      </c>
      <c r="B13" s="112"/>
      <c r="C13" s="112"/>
      <c r="D13" s="11"/>
      <c r="E13" s="16" t="s">
        <v>7</v>
      </c>
      <c r="F13" s="12"/>
      <c r="G13" s="37">
        <f t="shared" si="0"/>
        <v>0</v>
      </c>
    </row>
    <row r="14" spans="1:7" ht="20.100000000000001" customHeight="1" x14ac:dyDescent="0.25">
      <c r="A14" s="34" t="s">
        <v>15</v>
      </c>
      <c r="B14" s="112"/>
      <c r="C14" s="112"/>
      <c r="D14" s="11"/>
      <c r="E14" s="16" t="s">
        <v>7</v>
      </c>
      <c r="F14" s="12"/>
      <c r="G14" s="37">
        <f t="shared" ref="G14" si="1">D14*F14</f>
        <v>0</v>
      </c>
    </row>
    <row r="15" spans="1:7" ht="20.100000000000001" customHeight="1" x14ac:dyDescent="0.25">
      <c r="A15" s="117" t="s">
        <v>70</v>
      </c>
      <c r="B15" s="99"/>
      <c r="C15" s="99"/>
      <c r="D15" s="99"/>
      <c r="E15" s="99"/>
      <c r="F15" s="99"/>
      <c r="G15" s="100"/>
    </row>
    <row r="16" spans="1:7" ht="20.100000000000001" customHeight="1" x14ac:dyDescent="0.25">
      <c r="A16" s="34" t="s">
        <v>16</v>
      </c>
      <c r="B16" s="112"/>
      <c r="C16" s="112"/>
      <c r="D16" s="11"/>
      <c r="E16" s="16" t="s">
        <v>7</v>
      </c>
      <c r="F16" s="12"/>
      <c r="G16" s="8">
        <f t="shared" si="0"/>
        <v>0</v>
      </c>
    </row>
    <row r="17" spans="1:7" ht="20.100000000000001" customHeight="1" thickBot="1" x14ac:dyDescent="0.3">
      <c r="A17" s="34" t="s">
        <v>16</v>
      </c>
      <c r="B17" s="112"/>
      <c r="C17" s="112"/>
      <c r="D17" s="11"/>
      <c r="E17" s="16" t="s">
        <v>7</v>
      </c>
      <c r="F17" s="12"/>
      <c r="G17" s="73">
        <f t="shared" si="0"/>
        <v>0</v>
      </c>
    </row>
    <row r="18" spans="1:7" ht="20.100000000000001" customHeight="1" thickTop="1" x14ac:dyDescent="0.25">
      <c r="A18" s="31" t="s">
        <v>9</v>
      </c>
      <c r="B18" s="90" t="s">
        <v>31</v>
      </c>
      <c r="C18" s="115"/>
      <c r="D18" s="115"/>
      <c r="E18" s="115"/>
      <c r="F18" s="116"/>
      <c r="G18" s="71">
        <f>SUM(G8:G17)</f>
        <v>0</v>
      </c>
    </row>
    <row r="19" spans="1:7" customFormat="1" ht="20.100000000000001" customHeight="1" thickBot="1" x14ac:dyDescent="0.3">
      <c r="A19" s="31" t="s">
        <v>63</v>
      </c>
      <c r="B19" s="50">
        <v>0.15</v>
      </c>
      <c r="C19" s="113" t="s">
        <v>62</v>
      </c>
      <c r="D19" s="114"/>
      <c r="E19" s="114"/>
      <c r="F19" s="114"/>
      <c r="G19" s="72">
        <f>SUM(G18*B19)</f>
        <v>0</v>
      </c>
    </row>
    <row r="20" spans="1:7" customFormat="1" ht="20.100000000000001" customHeight="1" thickTop="1" x14ac:dyDescent="0.25">
      <c r="A20" s="81" t="s">
        <v>80</v>
      </c>
      <c r="B20" s="90"/>
      <c r="C20" s="91"/>
      <c r="D20" s="91"/>
      <c r="E20" s="91"/>
      <c r="F20" s="92"/>
      <c r="G20" s="71">
        <f>SUM(G18,G19)</f>
        <v>0</v>
      </c>
    </row>
    <row r="21" spans="1:7" ht="20.100000000000001" customHeight="1" thickBot="1" x14ac:dyDescent="0.3">
      <c r="A21" s="82" t="s">
        <v>81</v>
      </c>
      <c r="B21" s="85">
        <v>0.9</v>
      </c>
      <c r="C21" s="122"/>
      <c r="D21" s="122"/>
      <c r="E21" s="122"/>
      <c r="F21" s="122"/>
      <c r="G21" s="38">
        <f>SUM(B21*G20)</f>
        <v>0</v>
      </c>
    </row>
    <row r="22" spans="1:7" customFormat="1" ht="20.100000000000001" customHeight="1" x14ac:dyDescent="0.25">
      <c r="A22" s="109" t="s">
        <v>48</v>
      </c>
      <c r="B22" s="110"/>
      <c r="C22" s="110"/>
      <c r="D22" s="110"/>
      <c r="E22" s="110"/>
      <c r="F22" s="110"/>
      <c r="G22" s="111"/>
    </row>
    <row r="23" spans="1:7" customFormat="1" ht="20.100000000000001" customHeight="1" x14ac:dyDescent="0.25">
      <c r="A23" s="19" t="s">
        <v>28</v>
      </c>
      <c r="B23" s="20" t="s">
        <v>30</v>
      </c>
      <c r="C23" s="108" t="s">
        <v>27</v>
      </c>
      <c r="D23" s="108"/>
      <c r="E23" s="108"/>
      <c r="F23" s="108"/>
      <c r="G23" s="21" t="s">
        <v>21</v>
      </c>
    </row>
    <row r="24" spans="1:7" customFormat="1" ht="20.100000000000001" customHeight="1" x14ac:dyDescent="0.25">
      <c r="A24" s="7" t="s">
        <v>2</v>
      </c>
      <c r="B24" s="13">
        <v>0.01</v>
      </c>
      <c r="C24" s="93" t="s">
        <v>55</v>
      </c>
      <c r="D24" s="93"/>
      <c r="E24" s="93"/>
      <c r="F24" s="93"/>
      <c r="G24" s="8">
        <f>(B24)*G20</f>
        <v>0</v>
      </c>
    </row>
    <row r="25" spans="1:7" customFormat="1" ht="20.100000000000001" customHeight="1" x14ac:dyDescent="0.25">
      <c r="A25" s="9" t="s">
        <v>0</v>
      </c>
      <c r="B25" s="13">
        <v>0.1</v>
      </c>
      <c r="C25" s="93" t="s">
        <v>56</v>
      </c>
      <c r="D25" s="93"/>
      <c r="E25" s="93"/>
      <c r="F25" s="93"/>
      <c r="G25" s="8">
        <f>(B25)*G20</f>
        <v>0</v>
      </c>
    </row>
    <row r="26" spans="1:7" customFormat="1" ht="20.100000000000001" customHeight="1" x14ac:dyDescent="0.25">
      <c r="A26" s="7" t="s">
        <v>60</v>
      </c>
      <c r="B26" s="13">
        <v>0.01</v>
      </c>
      <c r="C26" s="93" t="s">
        <v>75</v>
      </c>
      <c r="D26" s="93"/>
      <c r="E26" s="93"/>
      <c r="F26" s="93"/>
      <c r="G26" s="8">
        <f>(B26)*G20</f>
        <v>0</v>
      </c>
    </row>
    <row r="27" spans="1:7" customFormat="1" ht="20.100000000000001" customHeight="1" x14ac:dyDescent="0.25">
      <c r="A27" s="7" t="s">
        <v>10</v>
      </c>
      <c r="B27" s="13">
        <v>5.0000000000000001E-3</v>
      </c>
      <c r="C27" s="93" t="s">
        <v>1</v>
      </c>
      <c r="D27" s="93"/>
      <c r="E27" s="93"/>
      <c r="F27" s="93"/>
      <c r="G27" s="8">
        <f>(B27)*G20</f>
        <v>0</v>
      </c>
    </row>
    <row r="28" spans="1:7" customFormat="1" ht="20.100000000000001" customHeight="1" x14ac:dyDescent="0.25">
      <c r="A28" s="7" t="s">
        <v>11</v>
      </c>
      <c r="B28" s="13">
        <v>5.0000000000000001E-3</v>
      </c>
      <c r="C28" s="93" t="s">
        <v>1</v>
      </c>
      <c r="D28" s="93"/>
      <c r="E28" s="93"/>
      <c r="F28" s="93"/>
      <c r="G28" s="8">
        <f>(B28)*G20</f>
        <v>0</v>
      </c>
    </row>
    <row r="29" spans="1:7" customFormat="1" ht="20.100000000000001" customHeight="1" x14ac:dyDescent="0.25">
      <c r="A29" s="7" t="s">
        <v>4</v>
      </c>
      <c r="B29" s="13">
        <v>0.02</v>
      </c>
      <c r="C29" s="93" t="s">
        <v>59</v>
      </c>
      <c r="D29" s="93"/>
      <c r="E29" s="93"/>
      <c r="F29" s="93"/>
      <c r="G29" s="8">
        <f>(B29*G20)</f>
        <v>0</v>
      </c>
    </row>
    <row r="30" spans="1:7" s="2" customFormat="1" ht="20.100000000000001" customHeight="1" x14ac:dyDescent="0.25">
      <c r="A30" s="7" t="s">
        <v>12</v>
      </c>
      <c r="B30" s="13">
        <v>0.03</v>
      </c>
      <c r="C30" s="93" t="s">
        <v>5</v>
      </c>
      <c r="D30" s="93"/>
      <c r="E30" s="93"/>
      <c r="F30" s="93"/>
      <c r="G30" s="8">
        <f>(B30)*G20</f>
        <v>0</v>
      </c>
    </row>
    <row r="31" spans="1:7" customFormat="1" ht="20.100000000000001" customHeight="1" x14ac:dyDescent="0.25">
      <c r="A31" s="51" t="s">
        <v>13</v>
      </c>
      <c r="B31" s="66">
        <v>0.1</v>
      </c>
      <c r="C31" s="97"/>
      <c r="D31" s="97"/>
      <c r="E31" s="97"/>
      <c r="F31" s="97"/>
      <c r="G31" s="52">
        <f>SUM(G20*B31)</f>
        <v>0</v>
      </c>
    </row>
    <row r="32" spans="1:7" s="2" customFormat="1" ht="20.100000000000001" customHeight="1" x14ac:dyDescent="0.25">
      <c r="A32" s="88" t="s">
        <v>37</v>
      </c>
      <c r="B32" s="89"/>
      <c r="C32" s="18" t="s">
        <v>57</v>
      </c>
      <c r="D32" s="18" t="s">
        <v>38</v>
      </c>
      <c r="E32" s="98"/>
      <c r="F32" s="99"/>
      <c r="G32" s="100"/>
    </row>
    <row r="33" spans="1:7" s="2" customFormat="1" ht="20.100000000000001" customHeight="1" x14ac:dyDescent="0.25">
      <c r="A33" s="86" t="s">
        <v>39</v>
      </c>
      <c r="B33" s="86"/>
      <c r="C33" s="64" t="s">
        <v>47</v>
      </c>
      <c r="D33" s="16"/>
      <c r="E33" s="101"/>
      <c r="F33" s="102"/>
      <c r="G33" s="103"/>
    </row>
    <row r="34" spans="1:7" s="2" customFormat="1" ht="20.100000000000001" customHeight="1" x14ac:dyDescent="0.25">
      <c r="A34" s="86" t="s">
        <v>40</v>
      </c>
      <c r="B34" s="86"/>
      <c r="C34" s="64" t="s">
        <v>35</v>
      </c>
      <c r="D34" s="16"/>
      <c r="E34" s="101"/>
      <c r="F34" s="102"/>
      <c r="G34" s="103"/>
    </row>
    <row r="35" spans="1:7" s="2" customFormat="1" ht="20.100000000000001" customHeight="1" x14ac:dyDescent="0.25">
      <c r="A35" s="86" t="s">
        <v>41</v>
      </c>
      <c r="B35" s="86"/>
      <c r="C35" s="64" t="s">
        <v>43</v>
      </c>
      <c r="D35" s="16"/>
      <c r="E35" s="101"/>
      <c r="F35" s="104"/>
      <c r="G35" s="103"/>
    </row>
    <row r="36" spans="1:7" customFormat="1" ht="20.100000000000001" customHeight="1" thickBot="1" x14ac:dyDescent="0.3">
      <c r="A36" s="87" t="s">
        <v>42</v>
      </c>
      <c r="B36" s="87"/>
      <c r="C36" s="64" t="s">
        <v>44</v>
      </c>
      <c r="D36" s="54"/>
      <c r="E36" s="44"/>
      <c r="F36" s="49" t="s">
        <v>65</v>
      </c>
      <c r="G36" s="45"/>
    </row>
    <row r="37" spans="1:7" customFormat="1" ht="20.100000000000001" customHeight="1" thickTop="1" x14ac:dyDescent="0.25">
      <c r="A37" s="39" t="s">
        <v>58</v>
      </c>
      <c r="B37" s="65">
        <v>0.05</v>
      </c>
      <c r="C37" s="40" t="s">
        <v>64</v>
      </c>
      <c r="D37" s="53">
        <f>SUM(D33:D36)</f>
        <v>0</v>
      </c>
      <c r="E37" s="47"/>
      <c r="F37" s="46">
        <f>SUM(B37)/12</f>
        <v>4.1666666666666666E-3</v>
      </c>
      <c r="G37" s="48">
        <f>SUM(G20*D37*F37)</f>
        <v>0</v>
      </c>
    </row>
    <row r="38" spans="1:7" customFormat="1" ht="20.100000000000001" customHeight="1" x14ac:dyDescent="0.25">
      <c r="A38" s="34" t="s">
        <v>51</v>
      </c>
      <c r="B38" s="16" t="s">
        <v>6</v>
      </c>
      <c r="C38" s="94" t="s">
        <v>14</v>
      </c>
      <c r="D38" s="95"/>
      <c r="E38" s="95"/>
      <c r="F38" s="96"/>
      <c r="G38" s="14"/>
    </row>
    <row r="39" spans="1:7" customFormat="1" ht="20.100000000000001" customHeight="1" x14ac:dyDescent="0.25">
      <c r="A39" s="34" t="s">
        <v>53</v>
      </c>
      <c r="B39" s="16" t="s">
        <v>6</v>
      </c>
      <c r="C39" s="94" t="s">
        <v>73</v>
      </c>
      <c r="D39" s="95"/>
      <c r="E39" s="95"/>
      <c r="F39" s="96"/>
      <c r="G39" s="14"/>
    </row>
    <row r="40" spans="1:7" customFormat="1" ht="20.100000000000001" customHeight="1" x14ac:dyDescent="0.25">
      <c r="A40" s="34" t="s">
        <v>52</v>
      </c>
      <c r="B40" s="16" t="s">
        <v>6</v>
      </c>
      <c r="C40" s="94" t="s">
        <v>22</v>
      </c>
      <c r="D40" s="95"/>
      <c r="E40" s="95"/>
      <c r="F40" s="96"/>
      <c r="G40" s="14"/>
    </row>
    <row r="41" spans="1:7" customFormat="1" ht="20.100000000000001" customHeight="1" x14ac:dyDescent="0.25">
      <c r="A41" s="34" t="s">
        <v>54</v>
      </c>
      <c r="B41" s="13" t="s">
        <v>6</v>
      </c>
      <c r="C41" s="94" t="s">
        <v>67</v>
      </c>
      <c r="D41" s="95"/>
      <c r="E41" s="95"/>
      <c r="F41" s="96"/>
      <c r="G41" s="14"/>
    </row>
    <row r="42" spans="1:7" customFormat="1" ht="20.100000000000001" customHeight="1" x14ac:dyDescent="0.25">
      <c r="A42" s="34" t="s">
        <v>61</v>
      </c>
      <c r="B42" s="16" t="s">
        <v>6</v>
      </c>
      <c r="C42" s="94" t="s">
        <v>74</v>
      </c>
      <c r="D42" s="95"/>
      <c r="E42" s="95"/>
      <c r="F42" s="96"/>
      <c r="G42" s="14"/>
    </row>
    <row r="43" spans="1:7" ht="20.100000000000001" customHeight="1" x14ac:dyDescent="0.25">
      <c r="A43" s="34" t="s">
        <v>46</v>
      </c>
      <c r="B43" s="16" t="s">
        <v>6</v>
      </c>
      <c r="C43" s="94" t="s">
        <v>36</v>
      </c>
      <c r="D43" s="95"/>
      <c r="E43" s="95"/>
      <c r="F43" s="96"/>
      <c r="G43" s="15"/>
    </row>
    <row r="44" spans="1:7" customFormat="1" ht="20.100000000000001" customHeight="1" thickBot="1" x14ac:dyDescent="0.3">
      <c r="A44" s="34" t="s">
        <v>29</v>
      </c>
      <c r="B44" s="16" t="s">
        <v>6</v>
      </c>
      <c r="C44" s="118" t="s">
        <v>23</v>
      </c>
      <c r="D44" s="118"/>
      <c r="E44" s="118"/>
      <c r="F44" s="118"/>
      <c r="G44" s="56"/>
    </row>
    <row r="45" spans="1:7" ht="20.100000000000001" customHeight="1" thickTop="1" thickBot="1" x14ac:dyDescent="0.3">
      <c r="A45" s="83" t="s">
        <v>82</v>
      </c>
      <c r="B45" s="90"/>
      <c r="C45" s="91"/>
      <c r="D45" s="91"/>
      <c r="E45" s="91"/>
      <c r="F45" s="92"/>
      <c r="G45" s="55">
        <f>SUM(G24:G44)</f>
        <v>0</v>
      </c>
    </row>
    <row r="46" spans="1:7" ht="20.100000000000001" customHeight="1" x14ac:dyDescent="0.25">
      <c r="A46" s="57"/>
      <c r="B46" s="58"/>
      <c r="C46" s="70" t="s">
        <v>32</v>
      </c>
      <c r="D46" s="77">
        <v>2025</v>
      </c>
      <c r="E46" s="58"/>
      <c r="F46" s="59"/>
      <c r="G46" s="60"/>
    </row>
    <row r="47" spans="1:7" ht="20.100000000000001" customHeight="1" thickBot="1" x14ac:dyDescent="0.3">
      <c r="A47" s="119" t="s">
        <v>83</v>
      </c>
      <c r="B47" s="120"/>
      <c r="C47" s="120"/>
      <c r="D47" s="120"/>
      <c r="E47" s="120"/>
      <c r="F47" s="121"/>
      <c r="G47" s="84">
        <f>SUM(G21,G45)</f>
        <v>0</v>
      </c>
    </row>
    <row r="48" spans="1:7" ht="20.100000000000001" customHeight="1" x14ac:dyDescent="0.25">
      <c r="D48" s="74">
        <f>D46+1</f>
        <v>2026</v>
      </c>
      <c r="E48" s="75">
        <f>D48+1</f>
        <v>2027</v>
      </c>
      <c r="F48" s="75">
        <f>E48+1</f>
        <v>2028</v>
      </c>
      <c r="G48" s="76">
        <f>F48+1</f>
        <v>2029</v>
      </c>
    </row>
    <row r="49" spans="1:7" ht="20.100000000000001" customHeight="1" x14ac:dyDescent="0.3">
      <c r="B49" s="24" t="s">
        <v>50</v>
      </c>
      <c r="C49" s="25"/>
      <c r="D49" s="22">
        <f>B37</f>
        <v>0.05</v>
      </c>
      <c r="E49" s="10">
        <f>B37</f>
        <v>0.05</v>
      </c>
      <c r="F49" s="17">
        <f>B37</f>
        <v>0.05</v>
      </c>
      <c r="G49" s="23">
        <f>B37</f>
        <v>0.05</v>
      </c>
    </row>
    <row r="50" spans="1:7" ht="20.100000000000001" customHeight="1" x14ac:dyDescent="0.25">
      <c r="D50" s="41">
        <f>G47*(1+D49)</f>
        <v>0</v>
      </c>
      <c r="E50" s="42">
        <f>D50*(1+E49)</f>
        <v>0</v>
      </c>
      <c r="F50" s="42">
        <f>E50*(1+F49)</f>
        <v>0</v>
      </c>
      <c r="G50" s="43">
        <f>F50*(1+G49)</f>
        <v>0</v>
      </c>
    </row>
    <row r="51" spans="1:7" ht="20.100000000000001" customHeight="1" thickBot="1" x14ac:dyDescent="0.3">
      <c r="D51" s="105" t="s">
        <v>49</v>
      </c>
      <c r="E51" s="106"/>
      <c r="F51" s="106"/>
      <c r="G51" s="107"/>
    </row>
    <row r="52" spans="1:7" ht="20.100000000000001" customHeight="1" x14ac:dyDescent="0.25"/>
    <row r="53" spans="1:7" ht="20.100000000000001" customHeight="1" x14ac:dyDescent="0.25">
      <c r="A53" s="61" t="s">
        <v>76</v>
      </c>
      <c r="B53" s="36"/>
      <c r="C53" s="62" t="s">
        <v>77</v>
      </c>
      <c r="D53" s="36"/>
      <c r="E53" s="36"/>
      <c r="F53" s="61" t="s">
        <v>78</v>
      </c>
      <c r="G53" s="63"/>
    </row>
  </sheetData>
  <mergeCells count="50">
    <mergeCell ref="B1:D1"/>
    <mergeCell ref="B2:D2"/>
    <mergeCell ref="A4:G4"/>
    <mergeCell ref="B10:C10"/>
    <mergeCell ref="B13:C13"/>
    <mergeCell ref="B8:C8"/>
    <mergeCell ref="B9:C9"/>
    <mergeCell ref="B6:C6"/>
    <mergeCell ref="A5:G5"/>
    <mergeCell ref="B3:D3"/>
    <mergeCell ref="B12:C12"/>
    <mergeCell ref="A11:G11"/>
    <mergeCell ref="A7:G7"/>
    <mergeCell ref="D51:G51"/>
    <mergeCell ref="C23:F23"/>
    <mergeCell ref="A22:G22"/>
    <mergeCell ref="B14:C14"/>
    <mergeCell ref="B16:C16"/>
    <mergeCell ref="B20:F20"/>
    <mergeCell ref="C19:F19"/>
    <mergeCell ref="B18:F18"/>
    <mergeCell ref="A15:G15"/>
    <mergeCell ref="B17:C17"/>
    <mergeCell ref="C44:F44"/>
    <mergeCell ref="A47:F47"/>
    <mergeCell ref="C21:F21"/>
    <mergeCell ref="C24:F24"/>
    <mergeCell ref="C40:F40"/>
    <mergeCell ref="C28:F28"/>
    <mergeCell ref="B45:F45"/>
    <mergeCell ref="C29:F29"/>
    <mergeCell ref="C25:F25"/>
    <mergeCell ref="C43:F43"/>
    <mergeCell ref="C30:F30"/>
    <mergeCell ref="C27:F27"/>
    <mergeCell ref="C26:F26"/>
    <mergeCell ref="C31:F31"/>
    <mergeCell ref="C38:F38"/>
    <mergeCell ref="C39:F39"/>
    <mergeCell ref="C42:F42"/>
    <mergeCell ref="C41:F41"/>
    <mergeCell ref="E32:G32"/>
    <mergeCell ref="E33:G33"/>
    <mergeCell ref="E34:G34"/>
    <mergeCell ref="E35:G35"/>
    <mergeCell ref="A33:B33"/>
    <mergeCell ref="A34:B34"/>
    <mergeCell ref="A35:B35"/>
    <mergeCell ref="A36:B36"/>
    <mergeCell ref="A32:B32"/>
  </mergeCells>
  <phoneticPr fontId="0" type="noConversion"/>
  <printOptions horizontalCentered="1" verticalCentered="1"/>
  <pageMargins left="0.25" right="0.25" top="0.75" bottom="0.75" header="0.3" footer="0.3"/>
  <pageSetup scale="57" orientation="portrait" r:id="rId1"/>
  <headerFooter alignWithMargins="0">
    <oddHeader xml:space="preserve">&amp;C&amp;"Arial,Bold"&amp;14FORM OC-25&amp;R&amp;"Calibri,Regular"&amp;12Revised February 2025&amp;"Arial,Regular"&amp;10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OC25</vt:lpstr>
      <vt:lpstr>'OC25'!Print_Area</vt:lpstr>
      <vt:lpstr>'OC25'!Text20</vt:lpstr>
    </vt:vector>
  </TitlesOfParts>
  <Company>Department of Administration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State Construction Office</dc:creator>
  <cp:lastModifiedBy>Johnson, William</cp:lastModifiedBy>
  <cp:lastPrinted>2023-12-21T19:46:12Z</cp:lastPrinted>
  <dcterms:created xsi:type="dcterms:W3CDTF">2003-08-22T07:23:04Z</dcterms:created>
  <dcterms:modified xsi:type="dcterms:W3CDTF">2025-07-22T17:40:42Z</dcterms:modified>
</cp:coreProperties>
</file>